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/>
  <mc:AlternateContent xmlns:mc="http://schemas.openxmlformats.org/markup-compatibility/2006">
    <mc:Choice Requires="x15">
      <x15ac:absPath xmlns:x15ac="http://schemas.microsoft.com/office/spreadsheetml/2010/11/ac" url="C:\Users\Jan Bernát\Desktop\Střelice\FVE Obecní úřad\5. FVE Obecní úřad, Střelice RDS_bez názvů\"/>
    </mc:Choice>
  </mc:AlternateContent>
  <xr:revisionPtr revIDLastSave="0" documentId="13_ncr:1_{03737B72-D0F4-43EF-9359-6F528C9FBD97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Rozpočet" sheetId="4" r:id="rId1"/>
  </sheets>
  <definedNames>
    <definedName name="_xlnm.Print_Area" localSheetId="0">Rozpočet!$B$2:$F$49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uri="GoogleSheetsCustomDataVersion1">
      <go:sheetsCustomData xmlns:go="http://customooxmlschemas.google.com/" r:id="" roundtripDataSignature="AMtx7mh9y11Vv8IcXBFVGvdp2V08xD2dtA=="/>
    </ext>
  </extLst>
</workbook>
</file>

<file path=xl/calcChain.xml><?xml version="1.0" encoding="utf-8"?>
<calcChain xmlns="http://schemas.openxmlformats.org/spreadsheetml/2006/main">
  <c r="F19" i="4" l="1"/>
  <c r="F18" i="4"/>
  <c r="F36" i="4"/>
  <c r="F35" i="4"/>
  <c r="F34" i="4"/>
  <c r="F33" i="4" l="1"/>
  <c r="F28" i="4"/>
  <c r="F22" i="4"/>
  <c r="F41" i="4"/>
  <c r="F15" i="4" l="1"/>
  <c r="F16" i="4"/>
  <c r="C14" i="4"/>
  <c r="F30" i="4"/>
  <c r="F31" i="4"/>
  <c r="F26" i="4"/>
  <c r="F13" i="4"/>
  <c r="F45" i="4"/>
  <c r="F44" i="4"/>
  <c r="F40" i="4"/>
  <c r="F39" i="4"/>
  <c r="F38" i="4"/>
  <c r="F29" i="4"/>
  <c r="F23" i="4"/>
  <c r="F21" i="4"/>
  <c r="F20" i="4"/>
  <c r="F17" i="4"/>
  <c r="F12" i="4"/>
  <c r="F14" i="4" l="1"/>
  <c r="F11" i="4" s="1"/>
  <c r="C27" i="4"/>
  <c r="F27" i="4" s="1"/>
  <c r="F25" i="4" s="1"/>
  <c r="F43" i="4"/>
  <c r="F37" i="4"/>
  <c r="F47" i="4" l="1"/>
  <c r="F48" i="4" s="1"/>
  <c r="F49" i="4" l="1"/>
</calcChain>
</file>

<file path=xl/sharedStrings.xml><?xml version="1.0" encoding="utf-8"?>
<sst xmlns="http://schemas.openxmlformats.org/spreadsheetml/2006/main" count="71" uniqueCount="47">
  <si>
    <t>Popis položky</t>
  </si>
  <si>
    <t>Počet</t>
  </si>
  <si>
    <t>Jednotka</t>
  </si>
  <si>
    <t>Jednotková cena</t>
  </si>
  <si>
    <t>Cena celkem bez DPH</t>
  </si>
  <si>
    <t>Materiál:</t>
  </si>
  <si>
    <t>ks</t>
  </si>
  <si>
    <t>kpl</t>
  </si>
  <si>
    <t>Kabely DC, AC, datové</t>
  </si>
  <si>
    <t>Ostatní pomocný materiál (lišty, kabelové žlaby, dutinky, lisovací oka, spojovací materiál, stahovací pásky, bezp. tabulky)</t>
  </si>
  <si>
    <t>Montážní práce:</t>
  </si>
  <si>
    <t>Montáž hliníkové konstrukce a FV panelů, venkovní kabeláž</t>
  </si>
  <si>
    <t>Spuštění a nastavení FVE</t>
  </si>
  <si>
    <t>Ostatní:</t>
  </si>
  <si>
    <t>Zaškolení obsluhy</t>
  </si>
  <si>
    <t>Revize</t>
  </si>
  <si>
    <t>Projekční a daministrativní práce:</t>
  </si>
  <si>
    <t>Projektová dokumentace realizační + skutečného provedení (DPS+DSPS)</t>
  </si>
  <si>
    <t>Kooperace při vyřízení administrativy (licence, připojení k DS)</t>
  </si>
  <si>
    <t>Cena celkem vč. DPH:</t>
  </si>
  <si>
    <t>Název projektu:</t>
  </si>
  <si>
    <t>Realizační společnost:</t>
  </si>
  <si>
    <t>Adresa:</t>
  </si>
  <si>
    <t>IČ:</t>
  </si>
  <si>
    <t>Cena celkem bez DPH:</t>
  </si>
  <si>
    <t>Položkový rozpočet - oceněný</t>
  </si>
  <si>
    <t>Doprava, přesun materiálu</t>
  </si>
  <si>
    <t>Připojení optimizérů odpojovačů</t>
  </si>
  <si>
    <t>Technický a autorský dozor</t>
  </si>
  <si>
    <t>Doplnění hromosvodu</t>
  </si>
  <si>
    <t>Montáž kabelových tras, rozvaděčů, měničů, akumulátoru</t>
  </si>
  <si>
    <t>Doplnění hromosvodu, materiál</t>
  </si>
  <si>
    <t>Úprava technické místnosti</t>
  </si>
  <si>
    <t>Protipožární dveře EI/EW30-DP3 včetně osazení</t>
  </si>
  <si>
    <t>AC, DC rozvaděče vč. Výzbroje a ostatních přístrojů</t>
  </si>
  <si>
    <t>FVE Obecní úřad, Střelice</t>
  </si>
  <si>
    <t>Hliníková konstrukce vč. háků a spojovacího materiálu (pálená taška)</t>
  </si>
  <si>
    <t>Úprava zapojení stávajících rozvaděčů</t>
  </si>
  <si>
    <t>Oprava technické místnosti, dozdění nerovností včetně materiálu</t>
  </si>
  <si>
    <t>Celkem DPH 15%</t>
  </si>
  <si>
    <r>
      <t xml:space="preserve">FV panel monokrystalický 450Wp
</t>
    </r>
    <r>
      <rPr>
        <sz val="11"/>
        <color rgb="FF000000"/>
        <rFont val="Calibri"/>
        <family val="2"/>
        <charset val="238"/>
      </rPr>
      <t>Hmotnost 24,2 kg
Rozměry 2094 x 1038 x 35 mm</t>
    </r>
  </si>
  <si>
    <r>
      <t xml:space="preserve">Měnič síťový 50 kW
</t>
    </r>
    <r>
      <rPr>
        <sz val="11"/>
        <color rgb="FF000000"/>
        <rFont val="Calibri"/>
        <family val="2"/>
        <charset val="238"/>
      </rPr>
      <t>Hmotnost 82 kg</t>
    </r>
  </si>
  <si>
    <r>
      <t xml:space="preserve">Optimizér
</t>
    </r>
    <r>
      <rPr>
        <sz val="11"/>
        <color rgb="FF000000"/>
        <rFont val="Calibri"/>
        <family val="2"/>
        <charset val="238"/>
      </rPr>
      <t>Výkon 950 W</t>
    </r>
  </si>
  <si>
    <r>
      <t xml:space="preserve">Měnič bateriový </t>
    </r>
    <r>
      <rPr>
        <sz val="11"/>
        <color rgb="FF000000"/>
        <rFont val="Calibri"/>
        <family val="2"/>
        <charset val="238"/>
      </rPr>
      <t xml:space="preserve"> 10 kW
3f, 10 kW</t>
    </r>
  </si>
  <si>
    <r>
      <t xml:space="preserve">Akumulátorová baterie vč. BMS
</t>
    </r>
    <r>
      <rPr>
        <sz val="11"/>
        <color rgb="FF000000"/>
        <rFont val="Calibri"/>
        <family val="2"/>
        <charset val="238"/>
      </rPr>
      <t>Kapacita 5x 2,76 = 13,80 kWh</t>
    </r>
  </si>
  <si>
    <t>Smart elektroměr pro nepřímé měření, MODBUS</t>
  </si>
  <si>
    <t>Regulátor FVE včetně MTP 80/5A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</si>
</sst>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 Kč&quot;_-;\-* #,##0.00&quot; Kč&quot;_-;_-* \-??&quot; Kč&quot;_-;_-@"/>
    <numFmt numFmtId="165" formatCode="_-* #,##0.00&quot; Kč&quot;_-;\-* #,##0.00&quot; Kč&quot;_-;_-* \-??&quot; Kč&quot;_-;_-@_-"/>
    <numFmt numFmtId="166" formatCode="_-* #,##0.00\ _K_č_-;\-* #,##0.00\ _K_č_-;_-* &quot;-&quot;??\ _K_č_-;_-@_-"/>
  </numFmts>
  <fonts count="12" x14ac:knownFonts="1">
    <font>
      <sz val="10"/>
      <color rgb="FF000000"/>
      <name val="Arial"/>
    </font>
    <font>
      <sz val="10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indexed="8"/>
      <name val="Calibri"/>
      <family val="2"/>
      <charset val="238"/>
    </font>
    <font>
      <b/>
      <sz val="26"/>
      <name val="Arial"/>
      <family val="2"/>
      <charset val="238"/>
    </font>
    <font>
      <b/>
      <sz val="16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rgb="FF000000"/>
      <name val="Calibri"/>
    </font>
    <font>
      <b/>
      <sz val="16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D9D9D9"/>
        <bgColor rgb="FFD9D9D9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19"/>
      </patternFill>
    </fill>
    <fill>
      <patternFill patternType="solid">
        <fgColor rgb="FFFFC000"/>
        <bgColor indexed="19"/>
      </patternFill>
    </fill>
    <fill>
      <patternFill patternType="solid">
        <fgColor theme="0" tint="-0.14999847407452621"/>
        <bgColor indexed="22"/>
      </patternFill>
    </fill>
    <fill>
      <patternFill patternType="solid">
        <fgColor rgb="FFFFC000"/>
        <bgColor indexed="22"/>
      </patternFill>
    </fill>
    <fill>
      <patternFill patternType="solid">
        <fgColor theme="0" tint="-0.14999847407452621"/>
        <bgColor indexed="49"/>
      </patternFill>
    </fill>
    <fill>
      <patternFill patternType="solid">
        <fgColor rgb="FFFFC000"/>
        <bgColor indexed="49"/>
      </patternFill>
    </fill>
  </fills>
  <borders count="41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79">
    <xf numFmtId="0" fontId="0" fillId="0" borderId="0" xfId="0"/>
    <xf numFmtId="4" fontId="4" fillId="0" borderId="2" xfId="0" applyNumberFormat="1" applyFont="1" applyBorder="1" applyAlignment="1">
      <alignment horizontal="center" vertical="center"/>
    </xf>
    <xf numFmtId="164" fontId="4" fillId="0" borderId="2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7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vertical="center" wrapText="1"/>
    </xf>
    <xf numFmtId="164" fontId="4" fillId="0" borderId="10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vertical="center" wrapText="1"/>
    </xf>
    <xf numFmtId="0" fontId="4" fillId="0" borderId="12" xfId="0" applyFont="1" applyBorder="1" applyAlignment="1">
      <alignment horizontal="center" vertical="center"/>
    </xf>
    <xf numFmtId="164" fontId="4" fillId="0" borderId="12" xfId="0" applyNumberFormat="1" applyFont="1" applyBorder="1" applyAlignment="1">
      <alignment horizontal="center" vertical="center"/>
    </xf>
    <xf numFmtId="164" fontId="4" fillId="0" borderId="13" xfId="0" applyNumberFormat="1" applyFont="1" applyBorder="1" applyAlignment="1">
      <alignment horizontal="center" vertical="center"/>
    </xf>
    <xf numFmtId="0" fontId="1" fillId="0" borderId="0" xfId="1" applyFont="1" applyAlignment="1" applyProtection="1">
      <alignment vertical="center"/>
      <protection locked="0"/>
    </xf>
    <xf numFmtId="3" fontId="1" fillId="0" borderId="0" xfId="1" applyNumberFormat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center" vertical="center"/>
      <protection locked="0"/>
    </xf>
    <xf numFmtId="0" fontId="7" fillId="3" borderId="17" xfId="1" applyFont="1" applyFill="1" applyBorder="1" applyAlignment="1">
      <alignment horizontal="left" vertical="center"/>
    </xf>
    <xf numFmtId="1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vertical="center" wrapText="1"/>
      <protection locked="0"/>
    </xf>
    <xf numFmtId="3" fontId="1" fillId="0" borderId="0" xfId="1" applyNumberFormat="1" applyFont="1" applyAlignment="1" applyProtection="1">
      <alignment horizontal="center" vertical="center" wrapText="1"/>
      <protection locked="0"/>
    </xf>
    <xf numFmtId="0" fontId="1" fillId="0" borderId="0" xfId="1" applyFont="1" applyAlignment="1" applyProtection="1">
      <alignment horizontal="center" vertical="center" wrapText="1"/>
      <protection locked="0"/>
    </xf>
    <xf numFmtId="0" fontId="10" fillId="0" borderId="21" xfId="0" applyFont="1" applyBorder="1" applyAlignment="1">
      <alignment vertical="center" wrapText="1"/>
    </xf>
    <xf numFmtId="0" fontId="5" fillId="0" borderId="22" xfId="1" applyBorder="1" applyAlignment="1">
      <alignment horizontal="center" vertical="center"/>
    </xf>
    <xf numFmtId="4" fontId="1" fillId="0" borderId="22" xfId="1" applyNumberFormat="1" applyFont="1" applyBorder="1" applyAlignment="1" applyProtection="1">
      <alignment horizontal="center" vertical="center"/>
      <protection locked="0"/>
    </xf>
    <xf numFmtId="165" fontId="5" fillId="0" borderId="22" xfId="1" applyNumberFormat="1" applyBorder="1" applyAlignment="1">
      <alignment horizontal="center" vertical="center"/>
    </xf>
    <xf numFmtId="165" fontId="5" fillId="0" borderId="23" xfId="1" applyNumberFormat="1" applyBorder="1" applyAlignment="1">
      <alignment horizontal="center" vertical="center"/>
    </xf>
    <xf numFmtId="165" fontId="5" fillId="0" borderId="0" xfId="1" applyNumberFormat="1" applyAlignment="1">
      <alignment horizontal="center" vertical="center"/>
    </xf>
    <xf numFmtId="166" fontId="1" fillId="0" borderId="0" xfId="1" applyNumberFormat="1" applyFont="1" applyAlignment="1" applyProtection="1">
      <alignment vertical="center"/>
      <protection locked="0"/>
    </xf>
    <xf numFmtId="165" fontId="11" fillId="6" borderId="20" xfId="1" applyNumberFormat="1" applyFont="1" applyFill="1" applyBorder="1" applyAlignment="1" applyProtection="1">
      <alignment vertical="center"/>
      <protection locked="0"/>
    </xf>
    <xf numFmtId="165" fontId="11" fillId="0" borderId="0" xfId="1" applyNumberFormat="1" applyFont="1" applyAlignment="1" applyProtection="1">
      <alignment vertical="center"/>
      <protection locked="0"/>
    </xf>
    <xf numFmtId="165" fontId="11" fillId="8" borderId="23" xfId="1" applyNumberFormat="1" applyFont="1" applyFill="1" applyBorder="1" applyAlignment="1" applyProtection="1">
      <alignment vertical="center"/>
      <protection locked="0"/>
    </xf>
    <xf numFmtId="165" fontId="11" fillId="10" borderId="26" xfId="1" applyNumberFormat="1" applyFont="1" applyFill="1" applyBorder="1" applyAlignment="1" applyProtection="1">
      <alignment vertical="center"/>
      <protection locked="0"/>
    </xf>
    <xf numFmtId="166" fontId="0" fillId="0" borderId="0" xfId="0" applyNumberFormat="1" applyAlignment="1">
      <alignment vertical="center"/>
    </xf>
    <xf numFmtId="0" fontId="3" fillId="0" borderId="9" xfId="0" applyFont="1" applyBorder="1" applyAlignment="1">
      <alignment vertical="center" wrapText="1"/>
    </xf>
    <xf numFmtId="0" fontId="4" fillId="0" borderId="29" xfId="0" applyFont="1" applyBorder="1" applyAlignment="1">
      <alignment vertical="center" wrapText="1"/>
    </xf>
    <xf numFmtId="164" fontId="4" fillId="0" borderId="30" xfId="0" applyNumberFormat="1" applyFont="1" applyBorder="1" applyAlignment="1">
      <alignment horizontal="center" vertical="center"/>
    </xf>
    <xf numFmtId="0" fontId="3" fillId="2" borderId="27" xfId="0" applyFont="1" applyFill="1" applyBorder="1" applyAlignment="1">
      <alignment horizontal="left" vertical="center"/>
    </xf>
    <xf numFmtId="164" fontId="3" fillId="2" borderId="31" xfId="0" applyNumberFormat="1" applyFont="1" applyFill="1" applyBorder="1" applyAlignment="1">
      <alignment horizontal="left" vertical="center"/>
    </xf>
    <xf numFmtId="0" fontId="3" fillId="0" borderId="32" xfId="0" applyFont="1" applyBorder="1" applyAlignment="1">
      <alignment vertical="center" wrapText="1"/>
    </xf>
    <xf numFmtId="164" fontId="4" fillId="0" borderId="33" xfId="0" applyNumberFormat="1" applyFont="1" applyBorder="1" applyAlignment="1">
      <alignment horizontal="center" vertical="center"/>
    </xf>
    <xf numFmtId="0" fontId="3" fillId="2" borderId="34" xfId="0" applyFont="1" applyFill="1" applyBorder="1" applyAlignment="1">
      <alignment horizontal="left" vertical="center"/>
    </xf>
    <xf numFmtId="164" fontId="3" fillId="2" borderId="28" xfId="0" applyNumberFormat="1" applyFont="1" applyFill="1" applyBorder="1" applyAlignment="1">
      <alignment horizontal="left" vertical="center"/>
    </xf>
    <xf numFmtId="0" fontId="3" fillId="0" borderId="27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0" fontId="2" fillId="2" borderId="35" xfId="0" applyFont="1" applyFill="1" applyBorder="1" applyAlignment="1">
      <alignment horizontal="left" vertical="center"/>
    </xf>
    <xf numFmtId="0" fontId="8" fillId="3" borderId="36" xfId="1" applyFont="1" applyFill="1" applyBorder="1" applyAlignment="1">
      <alignment horizontal="center" vertical="center"/>
    </xf>
    <xf numFmtId="3" fontId="8" fillId="3" borderId="37" xfId="1" applyNumberFormat="1" applyFont="1" applyFill="1" applyBorder="1" applyAlignment="1">
      <alignment horizontal="center" vertical="center"/>
    </xf>
    <xf numFmtId="0" fontId="8" fillId="3" borderId="37" xfId="1" applyFont="1" applyFill="1" applyBorder="1" applyAlignment="1">
      <alignment horizontal="center" vertical="center"/>
    </xf>
    <xf numFmtId="0" fontId="9" fillId="3" borderId="37" xfId="1" applyFont="1" applyFill="1" applyBorder="1" applyAlignment="1" applyProtection="1">
      <alignment horizontal="center" vertical="center"/>
      <protection locked="0"/>
    </xf>
    <xf numFmtId="0" fontId="9" fillId="3" borderId="38" xfId="1" applyFont="1" applyFill="1" applyBorder="1" applyAlignment="1" applyProtection="1">
      <alignment horizontal="center" vertical="center"/>
      <protection locked="0"/>
    </xf>
    <xf numFmtId="0" fontId="2" fillId="2" borderId="39" xfId="0" applyFont="1" applyFill="1" applyBorder="1" applyAlignment="1">
      <alignment horizontal="left" vertical="center"/>
    </xf>
    <xf numFmtId="164" fontId="2" fillId="2" borderId="40" xfId="0" applyNumberFormat="1" applyFont="1" applyFill="1" applyBorder="1" applyAlignment="1">
      <alignment horizontal="left" vertical="center"/>
    </xf>
    <xf numFmtId="0" fontId="7" fillId="7" borderId="21" xfId="1" applyFont="1" applyFill="1" applyBorder="1" applyAlignment="1">
      <alignment horizontal="left" vertical="center"/>
    </xf>
    <xf numFmtId="0" fontId="7" fillId="7" borderId="22" xfId="1" applyFont="1" applyFill="1" applyBorder="1" applyAlignment="1">
      <alignment horizontal="left" vertical="center"/>
    </xf>
    <xf numFmtId="0" fontId="7" fillId="9" borderId="24" xfId="1" applyFont="1" applyFill="1" applyBorder="1" applyAlignment="1">
      <alignment horizontal="left" vertical="center"/>
    </xf>
    <xf numFmtId="0" fontId="7" fillId="9" borderId="25" xfId="1" applyFont="1" applyFill="1" applyBorder="1" applyAlignment="1">
      <alignment horizontal="left" vertical="center"/>
    </xf>
    <xf numFmtId="0" fontId="6" fillId="3" borderId="14" xfId="1" applyFont="1" applyFill="1" applyBorder="1" applyAlignment="1" applyProtection="1">
      <alignment horizontal="left" vertical="center"/>
      <protection locked="0"/>
    </xf>
    <xf numFmtId="0" fontId="6" fillId="3" borderId="15" xfId="1" applyFont="1" applyFill="1" applyBorder="1" applyAlignment="1" applyProtection="1">
      <alignment horizontal="left" vertical="center"/>
      <protection locked="0"/>
    </xf>
    <xf numFmtId="0" fontId="6" fillId="3" borderId="16" xfId="1" applyFont="1" applyFill="1" applyBorder="1" applyAlignment="1" applyProtection="1">
      <alignment horizontal="left" vertical="center"/>
      <protection locked="0"/>
    </xf>
    <xf numFmtId="0" fontId="7" fillId="0" borderId="15" xfId="1" applyFont="1" applyBorder="1" applyAlignment="1">
      <alignment horizontal="left" vertical="center" wrapText="1"/>
    </xf>
    <xf numFmtId="0" fontId="7" fillId="0" borderId="16" xfId="1" applyFont="1" applyBorder="1" applyAlignment="1">
      <alignment horizontal="left" vertical="center" wrapText="1"/>
    </xf>
    <xf numFmtId="0" fontId="7" fillId="4" borderId="15" xfId="1" applyFont="1" applyFill="1" applyBorder="1" applyAlignment="1">
      <alignment horizontal="left" vertical="center" wrapText="1"/>
    </xf>
    <xf numFmtId="0" fontId="7" fillId="4" borderId="16" xfId="1" applyFont="1" applyFill="1" applyBorder="1" applyAlignment="1">
      <alignment horizontal="left" vertical="center" wrapText="1"/>
    </xf>
    <xf numFmtId="0" fontId="7" fillId="5" borderId="18" xfId="1" applyFont="1" applyFill="1" applyBorder="1" applyAlignment="1">
      <alignment horizontal="left" vertical="center"/>
    </xf>
    <xf numFmtId="0" fontId="7" fillId="5" borderId="19" xfId="1" applyFont="1" applyFill="1" applyBorder="1" applyAlignment="1">
      <alignment horizontal="left" vertical="center"/>
    </xf>
  </cellXfs>
  <cellStyles count="2">
    <cellStyle name="Excel Built-in Normal" xfId="1" xr:uid="{BCD95760-CAF6-48A4-9966-5A47F099718E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8B0185-54EE-4A74-8AD5-244EABA108A8}">
  <dimension ref="A1:V52"/>
  <sheetViews>
    <sheetView tabSelected="1" zoomScale="145" zoomScaleNormal="145" workbookViewId="0">
      <selection activeCell="E15" sqref="E15"/>
    </sheetView>
  </sheetViews>
  <sheetFormatPr defaultColWidth="10.140625" defaultRowHeight="12.75" x14ac:dyDescent="0.2"/>
  <cols>
    <col min="1" max="1" width="1.28515625" style="24" customWidth="1"/>
    <col min="2" max="2" width="62.140625" style="24" customWidth="1"/>
    <col min="3" max="3" width="6.7109375" style="24" customWidth="1"/>
    <col min="4" max="4" width="10.28515625" style="25" customWidth="1"/>
    <col min="5" max="5" width="18.28515625" style="26" customWidth="1"/>
    <col min="6" max="6" width="39.5703125" style="24" customWidth="1"/>
    <col min="7" max="7" width="15.42578125" style="24" bestFit="1" customWidth="1"/>
    <col min="8" max="8" width="16.85546875" style="24" bestFit="1" customWidth="1"/>
    <col min="9" max="9" width="13.42578125" style="24" bestFit="1" customWidth="1"/>
    <col min="10" max="16384" width="10.140625" style="24"/>
  </cols>
  <sheetData>
    <row r="1" spans="1:22" ht="3.75" customHeight="1" thickBot="1" x14ac:dyDescent="0.25"/>
    <row r="2" spans="1:22" ht="34.5" thickBot="1" x14ac:dyDescent="0.25">
      <c r="B2" s="70" t="s">
        <v>25</v>
      </c>
      <c r="C2" s="71"/>
      <c r="D2" s="71"/>
      <c r="E2" s="71"/>
      <c r="F2" s="72"/>
    </row>
    <row r="3" spans="1:22" ht="6" customHeight="1" thickBot="1" x14ac:dyDescent="0.25"/>
    <row r="4" spans="1:22" ht="21" thickBot="1" x14ac:dyDescent="0.25">
      <c r="B4" s="27" t="s">
        <v>20</v>
      </c>
      <c r="C4" s="73" t="s">
        <v>35</v>
      </c>
      <c r="D4" s="73"/>
      <c r="E4" s="73"/>
      <c r="F4" s="74"/>
    </row>
    <row r="5" spans="1:22" ht="6" customHeight="1" thickBot="1" x14ac:dyDescent="0.25">
      <c r="C5" s="28"/>
      <c r="D5" s="29"/>
      <c r="E5" s="30"/>
      <c r="F5" s="31"/>
    </row>
    <row r="6" spans="1:22" ht="21" thickBot="1" x14ac:dyDescent="0.25">
      <c r="B6" s="27" t="s">
        <v>21</v>
      </c>
      <c r="C6" s="75"/>
      <c r="D6" s="75"/>
      <c r="E6" s="75"/>
      <c r="F6" s="76"/>
    </row>
    <row r="7" spans="1:22" ht="21" thickBot="1" x14ac:dyDescent="0.25">
      <c r="B7" s="27" t="s">
        <v>22</v>
      </c>
      <c r="C7" s="75"/>
      <c r="D7" s="75"/>
      <c r="E7" s="75"/>
      <c r="F7" s="76"/>
    </row>
    <row r="8" spans="1:22" ht="21" thickBot="1" x14ac:dyDescent="0.25">
      <c r="B8" s="27" t="s">
        <v>23</v>
      </c>
      <c r="C8" s="75"/>
      <c r="D8" s="75"/>
      <c r="E8" s="75"/>
      <c r="F8" s="76"/>
    </row>
    <row r="9" spans="1:22" ht="6" customHeight="1" thickBot="1" x14ac:dyDescent="0.25">
      <c r="C9" s="28"/>
      <c r="D9" s="29"/>
      <c r="E9" s="30"/>
      <c r="F9" s="31"/>
    </row>
    <row r="10" spans="1:22" ht="13.5" thickBot="1" x14ac:dyDescent="0.25">
      <c r="B10" s="59" t="s">
        <v>0</v>
      </c>
      <c r="C10" s="60" t="s">
        <v>1</v>
      </c>
      <c r="D10" s="61" t="s">
        <v>2</v>
      </c>
      <c r="E10" s="62" t="s">
        <v>3</v>
      </c>
      <c r="F10" s="63" t="s">
        <v>4</v>
      </c>
    </row>
    <row r="11" spans="1:22" customFormat="1" ht="15" x14ac:dyDescent="0.2">
      <c r="A11" s="12"/>
      <c r="B11" s="64" t="s">
        <v>5</v>
      </c>
      <c r="C11" s="58"/>
      <c r="D11" s="58"/>
      <c r="E11" s="58"/>
      <c r="F11" s="65">
        <f>SUM(F12:F24)</f>
        <v>0</v>
      </c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</row>
    <row r="12" spans="1:22" customFormat="1" ht="45" x14ac:dyDescent="0.2">
      <c r="A12" s="12"/>
      <c r="B12" s="53" t="s">
        <v>40</v>
      </c>
      <c r="C12" s="54">
        <v>100</v>
      </c>
      <c r="D12" s="55" t="s">
        <v>6</v>
      </c>
      <c r="E12" s="56"/>
      <c r="F12" s="57">
        <f t="shared" ref="F12:F23" si="0">C12*E12</f>
        <v>0</v>
      </c>
      <c r="G12" s="12"/>
      <c r="H12" s="43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</row>
    <row r="13" spans="1:22" customFormat="1" ht="30" x14ac:dyDescent="0.2">
      <c r="A13" s="12"/>
      <c r="B13" s="44" t="s">
        <v>41</v>
      </c>
      <c r="C13" s="11">
        <v>1</v>
      </c>
      <c r="D13" s="1" t="s">
        <v>7</v>
      </c>
      <c r="E13" s="2"/>
      <c r="F13" s="19">
        <f t="shared" ref="F13:F16" si="1">C13*E13</f>
        <v>0</v>
      </c>
      <c r="G13" s="12"/>
      <c r="H13" s="43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</row>
    <row r="14" spans="1:22" customFormat="1" ht="30" x14ac:dyDescent="0.2">
      <c r="A14" s="12"/>
      <c r="B14" s="44" t="s">
        <v>42</v>
      </c>
      <c r="C14" s="11">
        <f>C12/2</f>
        <v>50</v>
      </c>
      <c r="D14" s="55" t="s">
        <v>6</v>
      </c>
      <c r="E14" s="2"/>
      <c r="F14" s="19">
        <f t="shared" si="1"/>
        <v>0</v>
      </c>
      <c r="G14" s="12"/>
      <c r="H14" s="43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</row>
    <row r="15" spans="1:22" customFormat="1" ht="30" x14ac:dyDescent="0.2">
      <c r="A15" s="12"/>
      <c r="B15" s="44" t="s">
        <v>43</v>
      </c>
      <c r="C15" s="11">
        <v>3</v>
      </c>
      <c r="D15" s="55" t="s">
        <v>6</v>
      </c>
      <c r="E15" s="2"/>
      <c r="F15" s="19">
        <f t="shared" si="1"/>
        <v>0</v>
      </c>
      <c r="G15" s="12"/>
      <c r="H15" s="43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</row>
    <row r="16" spans="1:22" customFormat="1" ht="30" x14ac:dyDescent="0.2">
      <c r="A16" s="12"/>
      <c r="B16" s="44" t="s">
        <v>44</v>
      </c>
      <c r="C16" s="11">
        <v>3</v>
      </c>
      <c r="D16" s="1" t="s">
        <v>7</v>
      </c>
      <c r="E16" s="2"/>
      <c r="F16" s="19">
        <f t="shared" si="1"/>
        <v>0</v>
      </c>
      <c r="G16" s="12"/>
      <c r="H16" s="43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</row>
    <row r="17" spans="1:22" customFormat="1" ht="30" x14ac:dyDescent="0.2">
      <c r="A17" s="12"/>
      <c r="B17" s="44" t="s">
        <v>36</v>
      </c>
      <c r="C17" s="11">
        <v>100</v>
      </c>
      <c r="D17" s="1" t="s">
        <v>6</v>
      </c>
      <c r="E17" s="2"/>
      <c r="F17" s="19">
        <f t="shared" si="0"/>
        <v>0</v>
      </c>
      <c r="G17" s="12"/>
      <c r="H17" s="43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</row>
    <row r="18" spans="1:22" customFormat="1" ht="15" x14ac:dyDescent="0.2">
      <c r="A18" s="12"/>
      <c r="B18" s="44" t="s">
        <v>46</v>
      </c>
      <c r="C18" s="11">
        <v>1</v>
      </c>
      <c r="D18" s="1" t="s">
        <v>6</v>
      </c>
      <c r="E18" s="2"/>
      <c r="F18" s="19">
        <f t="shared" si="0"/>
        <v>0</v>
      </c>
      <c r="G18" s="12"/>
      <c r="H18" s="43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</row>
    <row r="19" spans="1:22" customFormat="1" ht="15" x14ac:dyDescent="0.2">
      <c r="A19" s="12"/>
      <c r="B19" s="44" t="s">
        <v>45</v>
      </c>
      <c r="C19" s="11">
        <v>1</v>
      </c>
      <c r="D19" s="1" t="s">
        <v>6</v>
      </c>
      <c r="E19" s="2"/>
      <c r="F19" s="19">
        <f t="shared" si="0"/>
        <v>0</v>
      </c>
      <c r="G19" s="12"/>
      <c r="H19" s="43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</row>
    <row r="20" spans="1:22" customFormat="1" ht="15" x14ac:dyDescent="0.2">
      <c r="A20" s="12"/>
      <c r="B20" s="18" t="s">
        <v>34</v>
      </c>
      <c r="C20" s="11">
        <v>1</v>
      </c>
      <c r="D20" s="1" t="s">
        <v>7</v>
      </c>
      <c r="E20" s="2"/>
      <c r="F20" s="19">
        <f t="shared" si="0"/>
        <v>0</v>
      </c>
      <c r="G20" s="12"/>
      <c r="H20" s="43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</row>
    <row r="21" spans="1:22" customFormat="1" ht="15" x14ac:dyDescent="0.2">
      <c r="A21" s="12"/>
      <c r="B21" s="18" t="s">
        <v>8</v>
      </c>
      <c r="C21" s="11">
        <v>1</v>
      </c>
      <c r="D21" s="1" t="s">
        <v>7</v>
      </c>
      <c r="E21" s="2"/>
      <c r="F21" s="19">
        <f t="shared" si="0"/>
        <v>0</v>
      </c>
      <c r="G21" s="12"/>
      <c r="H21" s="43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</row>
    <row r="22" spans="1:22" customFormat="1" ht="15" x14ac:dyDescent="0.2">
      <c r="A22" s="12"/>
      <c r="B22" s="18" t="s">
        <v>31</v>
      </c>
      <c r="C22" s="11">
        <v>1</v>
      </c>
      <c r="D22" s="1" t="s">
        <v>7</v>
      </c>
      <c r="E22" s="2"/>
      <c r="F22" s="19">
        <f t="shared" si="0"/>
        <v>0</v>
      </c>
      <c r="G22" s="12"/>
      <c r="H22" s="43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customFormat="1" ht="30" x14ac:dyDescent="0.2">
      <c r="A23" s="12"/>
      <c r="B23" s="18" t="s">
        <v>9</v>
      </c>
      <c r="C23" s="11">
        <v>1</v>
      </c>
      <c r="D23" s="1" t="s">
        <v>7</v>
      </c>
      <c r="E23" s="2"/>
      <c r="F23" s="19">
        <f t="shared" si="0"/>
        <v>0</v>
      </c>
      <c r="G23" s="12"/>
      <c r="H23" s="43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customFormat="1" ht="12.75" customHeight="1" thickBot="1" x14ac:dyDescent="0.25">
      <c r="A24" s="12"/>
      <c r="B24" s="45"/>
      <c r="C24" s="3"/>
      <c r="D24" s="4"/>
      <c r="E24" s="5"/>
      <c r="F24" s="46"/>
      <c r="G24" s="12"/>
      <c r="H24" s="43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customFormat="1" ht="15.75" customHeight="1" x14ac:dyDescent="0.2">
      <c r="A25" s="12"/>
      <c r="B25" s="14" t="s">
        <v>10</v>
      </c>
      <c r="C25" s="15"/>
      <c r="D25" s="15"/>
      <c r="E25" s="16"/>
      <c r="F25" s="17">
        <f>SUM(F26:F32)</f>
        <v>0</v>
      </c>
      <c r="G25" s="12"/>
      <c r="H25" s="43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customFormat="1" ht="15.75" customHeight="1" x14ac:dyDescent="0.2">
      <c r="A26" s="12"/>
      <c r="B26" s="18" t="s">
        <v>11</v>
      </c>
      <c r="C26" s="11">
        <v>1</v>
      </c>
      <c r="D26" s="1" t="s">
        <v>7</v>
      </c>
      <c r="E26" s="2"/>
      <c r="F26" s="19">
        <f t="shared" ref="F26:F31" si="2">C26*E26</f>
        <v>0</v>
      </c>
      <c r="G26" s="12"/>
      <c r="H26" s="43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customFormat="1" ht="15.75" customHeight="1" x14ac:dyDescent="0.2">
      <c r="A27" s="12"/>
      <c r="B27" s="18" t="s">
        <v>27</v>
      </c>
      <c r="C27" s="11">
        <f>C14</f>
        <v>50</v>
      </c>
      <c r="D27" s="1" t="s">
        <v>6</v>
      </c>
      <c r="E27" s="2"/>
      <c r="F27" s="19">
        <f t="shared" si="2"/>
        <v>0</v>
      </c>
      <c r="G27" s="12"/>
      <c r="H27" s="43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customFormat="1" ht="15.75" customHeight="1" x14ac:dyDescent="0.2">
      <c r="A28" s="12"/>
      <c r="B28" s="18" t="s">
        <v>29</v>
      </c>
      <c r="C28" s="11">
        <v>1</v>
      </c>
      <c r="D28" s="1" t="s">
        <v>7</v>
      </c>
      <c r="E28" s="2"/>
      <c r="F28" s="19">
        <f t="shared" si="2"/>
        <v>0</v>
      </c>
      <c r="G28" s="12"/>
      <c r="H28" s="43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</row>
    <row r="29" spans="1:22" customFormat="1" ht="15.75" customHeight="1" x14ac:dyDescent="0.2">
      <c r="A29" s="12"/>
      <c r="B29" s="18" t="s">
        <v>30</v>
      </c>
      <c r="C29" s="11">
        <v>1</v>
      </c>
      <c r="D29" s="1" t="s">
        <v>7</v>
      </c>
      <c r="E29" s="2"/>
      <c r="F29" s="19">
        <f t="shared" si="2"/>
        <v>0</v>
      </c>
      <c r="G29" s="12"/>
      <c r="H29" s="43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</row>
    <row r="30" spans="1:22" customFormat="1" ht="15" x14ac:dyDescent="0.2">
      <c r="A30" s="12"/>
      <c r="B30" s="18" t="s">
        <v>37</v>
      </c>
      <c r="C30" s="11">
        <v>1</v>
      </c>
      <c r="D30" s="1" t="s">
        <v>7</v>
      </c>
      <c r="E30" s="2"/>
      <c r="F30" s="19">
        <f t="shared" si="2"/>
        <v>0</v>
      </c>
      <c r="G30" s="12"/>
      <c r="H30" s="43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</row>
    <row r="31" spans="1:22" customFormat="1" ht="15.75" customHeight="1" x14ac:dyDescent="0.2">
      <c r="A31" s="12"/>
      <c r="B31" s="18" t="s">
        <v>12</v>
      </c>
      <c r="C31" s="11">
        <v>1</v>
      </c>
      <c r="D31" s="1" t="s">
        <v>7</v>
      </c>
      <c r="E31" s="2"/>
      <c r="F31" s="19">
        <f t="shared" si="2"/>
        <v>0</v>
      </c>
      <c r="G31" s="12"/>
      <c r="H31" s="43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</row>
    <row r="32" spans="1:22" customFormat="1" ht="15.75" customHeight="1" thickBot="1" x14ac:dyDescent="0.25">
      <c r="A32" s="12"/>
      <c r="B32" s="45"/>
      <c r="C32" s="3"/>
      <c r="D32" s="4"/>
      <c r="E32" s="5"/>
      <c r="F32" s="46"/>
      <c r="G32" s="12"/>
      <c r="H32" s="43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</row>
    <row r="33" spans="1:22" customFormat="1" ht="15.75" customHeight="1" x14ac:dyDescent="0.2">
      <c r="A33" s="12"/>
      <c r="B33" s="14" t="s">
        <v>32</v>
      </c>
      <c r="C33" s="15"/>
      <c r="D33" s="15"/>
      <c r="E33" s="16"/>
      <c r="F33" s="17">
        <f>SUM(F34:F36)</f>
        <v>0</v>
      </c>
      <c r="G33" s="12"/>
      <c r="H33" s="43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</row>
    <row r="34" spans="1:22" customFormat="1" ht="15.75" customHeight="1" x14ac:dyDescent="0.2">
      <c r="A34" s="12"/>
      <c r="B34" s="45" t="s">
        <v>38</v>
      </c>
      <c r="C34" s="3">
        <v>1</v>
      </c>
      <c r="D34" s="4" t="s">
        <v>7</v>
      </c>
      <c r="E34" s="5"/>
      <c r="F34" s="19">
        <f t="shared" ref="F34:F36" si="3">C34*E34</f>
        <v>0</v>
      </c>
      <c r="G34" s="12"/>
      <c r="H34" s="43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</row>
    <row r="35" spans="1:22" customFormat="1" ht="15.75" customHeight="1" x14ac:dyDescent="0.2">
      <c r="A35" s="12"/>
      <c r="B35" s="45" t="s">
        <v>33</v>
      </c>
      <c r="C35" s="3">
        <v>1</v>
      </c>
      <c r="D35" s="4" t="s">
        <v>6</v>
      </c>
      <c r="E35" s="5"/>
      <c r="F35" s="19">
        <f t="shared" si="3"/>
        <v>0</v>
      </c>
      <c r="G35" s="12"/>
      <c r="H35" s="43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</row>
    <row r="36" spans="1:22" customFormat="1" ht="15.75" customHeight="1" thickBot="1" x14ac:dyDescent="0.25">
      <c r="A36" s="12"/>
      <c r="B36" s="20"/>
      <c r="C36" s="21"/>
      <c r="D36" s="21"/>
      <c r="E36" s="22"/>
      <c r="F36" s="23">
        <f t="shared" si="3"/>
        <v>0</v>
      </c>
      <c r="G36" s="12"/>
      <c r="H36" s="43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</row>
    <row r="37" spans="1:22" customFormat="1" ht="15.75" customHeight="1" x14ac:dyDescent="0.2">
      <c r="A37" s="12"/>
      <c r="B37" s="47" t="s">
        <v>13</v>
      </c>
      <c r="C37" s="13"/>
      <c r="D37" s="13"/>
      <c r="E37" s="13"/>
      <c r="F37" s="48">
        <f>SUM(F38:F42)</f>
        <v>0</v>
      </c>
      <c r="G37" s="12"/>
      <c r="H37" s="43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pans="1:22" customFormat="1" ht="15.75" customHeight="1" x14ac:dyDescent="0.2">
      <c r="A38" s="12"/>
      <c r="B38" s="18" t="s">
        <v>26</v>
      </c>
      <c r="C38" s="11">
        <v>1</v>
      </c>
      <c r="D38" s="1" t="s">
        <v>7</v>
      </c>
      <c r="E38" s="2"/>
      <c r="F38" s="19">
        <f t="shared" ref="F38:F41" si="4">C38*E38</f>
        <v>0</v>
      </c>
      <c r="G38" s="12"/>
      <c r="H38" s="43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</row>
    <row r="39" spans="1:22" customFormat="1" ht="15.75" customHeight="1" x14ac:dyDescent="0.2">
      <c r="A39" s="12"/>
      <c r="B39" s="18" t="s">
        <v>14</v>
      </c>
      <c r="C39" s="11">
        <v>1</v>
      </c>
      <c r="D39" s="11" t="s">
        <v>7</v>
      </c>
      <c r="E39" s="2"/>
      <c r="F39" s="19">
        <f t="shared" si="4"/>
        <v>0</v>
      </c>
      <c r="G39" s="12"/>
      <c r="H39" s="43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</row>
    <row r="40" spans="1:22" customFormat="1" ht="15.75" customHeight="1" x14ac:dyDescent="0.2">
      <c r="A40" s="12"/>
      <c r="B40" s="18" t="s">
        <v>15</v>
      </c>
      <c r="C40" s="11">
        <v>1</v>
      </c>
      <c r="D40" s="11" t="s">
        <v>7</v>
      </c>
      <c r="E40" s="2"/>
      <c r="F40" s="19">
        <f t="shared" si="4"/>
        <v>0</v>
      </c>
      <c r="G40" s="12"/>
      <c r="H40" s="43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</row>
    <row r="41" spans="1:22" customFormat="1" ht="15.75" customHeight="1" x14ac:dyDescent="0.2">
      <c r="A41" s="12"/>
      <c r="B41" s="45" t="s">
        <v>28</v>
      </c>
      <c r="C41" s="3">
        <v>1</v>
      </c>
      <c r="D41" s="3" t="s">
        <v>7</v>
      </c>
      <c r="E41" s="5"/>
      <c r="F41" s="19">
        <f t="shared" si="4"/>
        <v>0</v>
      </c>
      <c r="G41" s="12"/>
      <c r="H41" s="43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</row>
    <row r="42" spans="1:22" customFormat="1" ht="12.75" customHeight="1" thickBot="1" x14ac:dyDescent="0.25">
      <c r="A42" s="12"/>
      <c r="B42" s="49"/>
      <c r="C42" s="8"/>
      <c r="D42" s="9"/>
      <c r="E42" s="10"/>
      <c r="F42" s="50"/>
      <c r="G42" s="12"/>
      <c r="H42" s="43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</row>
    <row r="43" spans="1:22" customFormat="1" ht="15.75" customHeight="1" x14ac:dyDescent="0.2">
      <c r="A43" s="12"/>
      <c r="B43" s="51" t="s">
        <v>16</v>
      </c>
      <c r="C43" s="6"/>
      <c r="D43" s="6"/>
      <c r="E43" s="7"/>
      <c r="F43" s="52">
        <f>SUM(F44:F46)</f>
        <v>0</v>
      </c>
      <c r="G43" s="12"/>
      <c r="H43" s="43"/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12"/>
      <c r="U43" s="12"/>
      <c r="V43" s="12"/>
    </row>
    <row r="44" spans="1:22" customFormat="1" ht="30" x14ac:dyDescent="0.2">
      <c r="A44" s="12"/>
      <c r="B44" s="18" t="s">
        <v>17</v>
      </c>
      <c r="C44" s="11">
        <v>1</v>
      </c>
      <c r="D44" s="1" t="s">
        <v>7</v>
      </c>
      <c r="E44" s="2"/>
      <c r="F44" s="19">
        <f t="shared" ref="F44:F45" si="5">C44*E44</f>
        <v>0</v>
      </c>
      <c r="G44" s="12"/>
      <c r="H44" s="43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2"/>
      <c r="U44" s="12"/>
      <c r="V44" s="12"/>
    </row>
    <row r="45" spans="1:22" customFormat="1" ht="15" x14ac:dyDescent="0.2">
      <c r="A45" s="12"/>
      <c r="B45" s="18" t="s">
        <v>18</v>
      </c>
      <c r="C45" s="11">
        <v>1</v>
      </c>
      <c r="D45" s="11" t="s">
        <v>7</v>
      </c>
      <c r="E45" s="2"/>
      <c r="F45" s="19">
        <f t="shared" si="5"/>
        <v>0</v>
      </c>
      <c r="G45" s="12"/>
      <c r="H45" s="43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</row>
    <row r="46" spans="1:22" ht="15.75" thickBot="1" x14ac:dyDescent="0.25">
      <c r="B46" s="32"/>
      <c r="C46" s="33"/>
      <c r="D46" s="34"/>
      <c r="E46" s="35"/>
      <c r="F46" s="36"/>
      <c r="G46" s="37"/>
      <c r="H46" s="43"/>
    </row>
    <row r="47" spans="1:22" ht="20.25" x14ac:dyDescent="0.2">
      <c r="B47" s="77" t="s">
        <v>24</v>
      </c>
      <c r="C47" s="78"/>
      <c r="D47" s="78"/>
      <c r="E47" s="78"/>
      <c r="F47" s="39">
        <f>F11+F25+F37+F43+F33</f>
        <v>0</v>
      </c>
      <c r="G47" s="40"/>
      <c r="H47" s="38"/>
    </row>
    <row r="48" spans="1:22" ht="20.25" x14ac:dyDescent="0.2">
      <c r="B48" s="66" t="s">
        <v>39</v>
      </c>
      <c r="C48" s="67"/>
      <c r="D48" s="67"/>
      <c r="E48" s="67"/>
      <c r="F48" s="41">
        <f>F47*0.15</f>
        <v>0</v>
      </c>
      <c r="G48" s="40"/>
      <c r="H48" s="38"/>
    </row>
    <row r="49" spans="2:7" ht="21" thickBot="1" x14ac:dyDescent="0.25">
      <c r="B49" s="68" t="s">
        <v>19</v>
      </c>
      <c r="C49" s="69"/>
      <c r="D49" s="69"/>
      <c r="E49" s="69"/>
      <c r="F49" s="42">
        <f>F47+F48</f>
        <v>0</v>
      </c>
      <c r="G49" s="40"/>
    </row>
    <row r="51" spans="2:7" x14ac:dyDescent="0.2">
      <c r="F51" s="38"/>
    </row>
    <row r="52" spans="2:7" ht="19.5" customHeight="1" x14ac:dyDescent="0.2">
      <c r="F52" s="38"/>
    </row>
  </sheetData>
  <mergeCells count="8">
    <mergeCell ref="B48:E48"/>
    <mergeCell ref="B49:E49"/>
    <mergeCell ref="B2:F2"/>
    <mergeCell ref="C4:F4"/>
    <mergeCell ref="C6:F6"/>
    <mergeCell ref="C7:F7"/>
    <mergeCell ref="C8:F8"/>
    <mergeCell ref="B47:E47"/>
  </mergeCells>
  <pageMargins left="0.7" right="0.7" top="0.78740157499999996" bottom="0.78740157499999996" header="0.3" footer="0.3"/>
  <pageSetup paperSize="9" scale="66" orientation="portrait" r:id="rId1"/>
  <ignoredErrors>
    <ignoredError sqref="F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Projektant1</dc:creator>
  <cp:lastModifiedBy>Jan Bernát</cp:lastModifiedBy>
  <cp:lastPrinted>2022-05-03T13:53:03Z</cp:lastPrinted>
  <dcterms:created xsi:type="dcterms:W3CDTF">2020-05-28T16:56:26Z</dcterms:created>
  <dcterms:modified xsi:type="dcterms:W3CDTF">2024-05-24T13:49:08Z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